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290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<sst xmlns="http://schemas.openxmlformats.org/spreadsheetml/2006/main" count="73" uniqueCount="58">
  <si>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Тариф на содержание и ремонт помещений многоквартирного дома на 2011г.</t>
  </si>
  <si>
    <t>№  п/п</t>
  </si>
  <si>
    <t>Жилой дом со всеми удобствами, с лифтом без мусоропровода</t>
  </si>
  <si>
    <r>
      <t xml:space="preserve">Плата за  помещение </t>
    </r>
    <r>
      <rPr>
        <sz val="9"/>
        <rFont val="Arial Cyr"/>
        <family val="2"/>
      </rPr>
      <t xml:space="preserve">(руб. за 1 кв. метр общей площади с НДС) </t>
    </r>
  </si>
  <si>
    <t>Годовая плата. Руб.</t>
  </si>
  <si>
    <t>Содержание и ремонт жилого помещения - всего</t>
  </si>
  <si>
    <t>в том числе:</t>
  </si>
  <si>
    <t>Плата за наем (для нанимателей)</t>
  </si>
  <si>
    <t>Плата за капитальный ремонт ж/ф (для собственников)</t>
  </si>
  <si>
    <t xml:space="preserve">Содержание придомовой территории </t>
  </si>
  <si>
    <t xml:space="preserve">Санитарное содержание мест общего пользования в жилых домах </t>
  </si>
  <si>
    <t>Освещение мест общего пользования</t>
  </si>
  <si>
    <t>ОБСЛУЖИВАНИЕ БУНКЕРНЫХ ПЛОЩАДОК ДЛЯ МУСОРА и контейнеров д/мусора</t>
  </si>
  <si>
    <t>Содержание лифтов</t>
  </si>
  <si>
    <t>Текущий ремонт многоквартирного (строит., отдел. Работы)</t>
  </si>
  <si>
    <t>Техническое обслужив. инженерн.оборудования и конструкт.элементов зданий</t>
  </si>
  <si>
    <t>Технич. обслужив. ВДГО</t>
  </si>
  <si>
    <t>Противопожарные мероприятия</t>
  </si>
  <si>
    <t>Содержание расчетного центра</t>
  </si>
  <si>
    <t>Содержание управляющей компании</t>
  </si>
  <si>
    <t>Техническое обслуживание вИПУ (ГВ, ХВ)</t>
  </si>
  <si>
    <t>Вывоз и захоронение ТБО</t>
  </si>
  <si>
    <r>
      <t>м</t>
    </r>
    <r>
      <rPr>
        <b/>
        <vertAlign val="superscript"/>
        <sz val="9"/>
        <rFont val="Arial Cyr"/>
        <family val="2"/>
      </rPr>
      <t>3</t>
    </r>
  </si>
  <si>
    <t>Общая площадь, м2</t>
  </si>
  <si>
    <t>Сравнительная таблица прогноза платы граждан за жилое помещение на 2011 г. к 2010 г.</t>
  </si>
  <si>
    <t>г.Дубна, Московская обл., пр.Боголюбова. Д.20</t>
  </si>
  <si>
    <t>г.Дубна. Пр.Боголюбова. Д.20</t>
  </si>
  <si>
    <t xml:space="preserve"> -</t>
  </si>
  <si>
    <t xml:space="preserve"> 1.1</t>
  </si>
  <si>
    <t>В т.ч. Жилые помещения</t>
  </si>
  <si>
    <t>1.2.</t>
  </si>
  <si>
    <t>в т.ч. неЖилые помещения</t>
  </si>
  <si>
    <r>
      <t>Плата за  помещение (ж+н)=средневзвешенный*, руб/м</t>
    </r>
    <r>
      <rPr>
        <vertAlign val="superscript"/>
        <sz val="9"/>
        <rFont val="Arial CYR"/>
        <family val="2"/>
      </rPr>
      <t>2</t>
    </r>
  </si>
  <si>
    <r>
      <t>Плата за жилое помещение , руб/м</t>
    </r>
    <r>
      <rPr>
        <vertAlign val="superscript"/>
        <sz val="9"/>
        <rFont val="Arial CYR"/>
        <family val="2"/>
      </rPr>
      <t>2</t>
    </r>
  </si>
  <si>
    <r>
      <t>Плата за нежилое помещение для собственников, руб/м</t>
    </r>
    <r>
      <rPr>
        <vertAlign val="superscript"/>
        <sz val="9"/>
        <rFont val="Arial CYR"/>
        <family val="2"/>
      </rPr>
      <t>2</t>
    </r>
  </si>
  <si>
    <t>2010 год</t>
  </si>
  <si>
    <t>прогноз на 2011</t>
  </si>
  <si>
    <t>индекс роста, %</t>
  </si>
  <si>
    <t xml:space="preserve"> </t>
  </si>
  <si>
    <t>ООО "Управдом "Дубна"</t>
  </si>
  <si>
    <t>Услуги сторонних организаций/основные договора на выполнение работ, оказание услуг.</t>
  </si>
  <si>
    <t xml:space="preserve"> *</t>
  </si>
  <si>
    <t>ОАО "Мосэнергосбыт"</t>
  </si>
  <si>
    <t xml:space="preserve"> * тариф. Утвержденный администрацией г.Дубна</t>
  </si>
  <si>
    <t>ООО "Вертикаль"</t>
  </si>
  <si>
    <t>Генеральный директор</t>
  </si>
  <si>
    <t>Д.И. Чихалов</t>
  </si>
  <si>
    <t>ОАО "Мособлгаз"</t>
  </si>
  <si>
    <t>ООО "ИРЦ"</t>
  </si>
  <si>
    <t>Главный экономист</t>
  </si>
  <si>
    <t>А.А. Киселева</t>
  </si>
  <si>
    <t>ИП Колбасов П.В., РФК "Экосистема"</t>
  </si>
  <si>
    <t>Дезинфекция. Сэс</t>
  </si>
  <si>
    <t>ФГУП "Московский областной центр дезинфекции"</t>
  </si>
  <si>
    <t>Главный инженер</t>
  </si>
  <si>
    <t>М.В. Самохвалов</t>
  </si>
  <si>
    <t>Предоставление ГВС/ХВС</t>
  </si>
  <si>
    <t>ОГЭ ОИЯИ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</si>
</sst>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name val="Arial Cyr"/>
      <family val="2"/>
    </font>
    <font>
      <sz val="9"/>
      <name val="Arial Cyr"/>
      <family val="2"/>
    </font>
    <font>
      <b/>
      <vertAlign val="superscript"/>
      <sz val="9"/>
      <name val="Arial Cyr"/>
      <family val="2"/>
    </font>
    <font>
      <sz val="10"/>
      <color indexed="8"/>
      <name val="Calibri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u val="single"/>
      <sz val="11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i/>
      <sz val="9"/>
      <color indexed="8"/>
      <name val="Calibri"/>
      <family val="2"/>
    </font>
    <font>
      <sz val="7"/>
      <name val="Arial Cyr"/>
      <family val="2"/>
    </font>
    <font>
      <b/>
      <sz val="9"/>
      <color indexed="8"/>
      <name val="Calibri"/>
      <family val="2"/>
    </font>
    <font>
      <vertAlign val="superscript"/>
      <sz val="9"/>
      <name val="Arial CYR"/>
      <family val="2"/>
    </font>
    <font>
      <sz val="8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24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0" xfId="0" applyFont="1" applyAlignment="1">
      <alignment horizontal="center" vertical="top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17" fillId="0" borderId="14" xfId="0" applyNumberFormat="1" applyFont="1" applyBorder="1" applyAlignment="1">
      <alignment/>
    </xf>
    <xf numFmtId="4" fontId="8" fillId="0" borderId="14" xfId="33" applyNumberFormat="1" applyFont="1" applyFill="1" applyBorder="1" applyAlignment="1">
      <alignment/>
    </xf>
    <xf numFmtId="164" fontId="8" fillId="0" borderId="14" xfId="33" applyNumberFormat="1" applyFont="1" applyFill="1" applyBorder="1" applyAlignment="1">
      <alignment/>
    </xf>
    <xf numFmtId="4" fontId="8" fillId="0" borderId="15" xfId="33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64" fontId="8" fillId="0" borderId="18" xfId="33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2" width="25.421875" style="1" customWidth="1"/>
    <col min="3" max="3" width="12.8515625" style="1" customWidth="1"/>
    <col min="4" max="4" width="9.140625" style="1" customWidth="1"/>
    <col min="5" max="5" width="5.421875" style="1" bestFit="1" customWidth="1"/>
    <col min="6" max="6" width="5.57421875" style="1" customWidth="1"/>
    <col min="7" max="7" width="4.421875" style="1" customWidth="1"/>
    <col min="8" max="8" width="5.421875" style="1" bestFit="1" customWidth="1"/>
    <col min="9" max="9" width="4.00390625" style="1" bestFit="1" customWidth="1"/>
    <col min="10" max="10" width="5.421875" style="1" bestFit="1" customWidth="1"/>
    <col min="11" max="11" width="7.57421875" style="1" bestFit="1" customWidth="1"/>
    <col min="12" max="12" width="4.00390625" style="1" bestFit="1" customWidth="1"/>
    <col min="13" max="13" width="4.421875" style="1" customWidth="1"/>
    <col min="14" max="14" width="4.57421875" style="1" customWidth="1"/>
    <col min="15" max="16" width="4.421875" style="1" customWidth="1"/>
    <col min="17" max="17" width="4.00390625" style="1" bestFit="1" customWidth="1"/>
    <col min="18" max="18" width="9.140625" style="1" customWidth="1"/>
    <col min="19" max="19" width="9.140625" style="3" customWidth="1"/>
    <col min="20" max="20" width="7.57421875" style="1" customWidth="1"/>
    <col min="21" max="21" width="20.8515625" style="1" customWidth="1"/>
    <col min="22" max="22" width="9.140625" style="1" customWidth="1"/>
    <col min="23" max="23" width="12.421875" style="1" customWidth="1"/>
    <col min="24" max="24" width="13.57421875" style="1" customWidth="1"/>
    <col min="25" max="25" width="9.140625" style="1" customWidth="1"/>
    <col min="26" max="26" width="14.00390625" style="1" customWidth="1"/>
    <col min="27" max="27" width="13.57421875" style="1" customWidth="1"/>
    <col min="28" max="28" width="11.140625" style="1" customWidth="1"/>
    <col min="29" max="29" width="12.8515625" style="1" customWidth="1"/>
    <col min="30" max="30" width="13.57421875" style="1" customWidth="1"/>
    <col min="31" max="16384" width="9.140625" style="1" customWidth="1"/>
  </cols>
  <sheetData>
    <row r="1" ht="15">
      <c r="B1" s="2" t="s">
        <v>0</v>
      </c>
    </row>
    <row r="2" spans="1:24" ht="12">
      <c r="A2" s="58" t="s">
        <v>1</v>
      </c>
      <c r="B2" s="58" t="s">
        <v>2</v>
      </c>
      <c r="C2" s="4"/>
      <c r="D2" s="59" t="s">
        <v>3</v>
      </c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"/>
      <c r="U2" s="5"/>
      <c r="V2" s="5"/>
      <c r="W2" s="5"/>
      <c r="X2" s="5"/>
    </row>
    <row r="3" spans="1:24" ht="15" customHeight="1">
      <c r="A3" s="58"/>
      <c r="B3" s="58"/>
      <c r="C3" s="61" t="s">
        <v>4</v>
      </c>
      <c r="D3" s="58" t="s">
        <v>5</v>
      </c>
      <c r="E3" s="63" t="s">
        <v>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8" t="s">
        <v>7</v>
      </c>
      <c r="S3" s="58" t="s">
        <v>8</v>
      </c>
      <c r="T3" s="5"/>
      <c r="U3" s="6"/>
      <c r="V3" s="65"/>
      <c r="W3" s="65"/>
      <c r="X3" s="5"/>
    </row>
    <row r="4" spans="1:30" s="13" customFormat="1" ht="199.5" customHeight="1">
      <c r="A4" s="58"/>
      <c r="B4" s="58"/>
      <c r="C4" s="62"/>
      <c r="D4" s="58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8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58"/>
      <c r="S4" s="58" t="s">
        <v>22</v>
      </c>
      <c r="T4" s="9" t="s">
        <v>23</v>
      </c>
      <c r="U4"/>
      <c r="V4" s="10" t="s">
        <v>24</v>
      </c>
      <c r="W4" s="11"/>
      <c r="X4" s="11"/>
      <c r="Y4" s="12"/>
      <c r="Z4" s="12"/>
      <c r="AA4" s="12"/>
      <c r="AB4" s="12"/>
      <c r="AC4" s="12"/>
      <c r="AD4" s="12"/>
    </row>
    <row r="5" spans="1:30" s="21" customFormat="1" ht="13.5" customHeight="1">
      <c r="A5" s="14">
        <v>1</v>
      </c>
      <c r="B5" s="14">
        <v>2</v>
      </c>
      <c r="C5" s="14"/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5">
        <v>13</v>
      </c>
      <c r="N5" s="14">
        <v>16</v>
      </c>
      <c r="O5" s="14">
        <v>17</v>
      </c>
      <c r="P5" s="14"/>
      <c r="Q5" s="14">
        <v>18</v>
      </c>
      <c r="R5" s="14">
        <v>19</v>
      </c>
      <c r="S5" s="14">
        <v>20</v>
      </c>
      <c r="T5" s="16">
        <v>21</v>
      </c>
      <c r="U5" s="17"/>
      <c r="V5" s="18"/>
      <c r="W5" s="19" t="s">
        <v>25</v>
      </c>
      <c r="X5" s="18"/>
      <c r="Y5" s="20"/>
      <c r="Z5" s="20"/>
      <c r="AA5"/>
      <c r="AB5"/>
      <c r="AC5"/>
      <c r="AD5"/>
    </row>
    <row r="6" spans="1:30" ht="19.5" customHeight="1">
      <c r="A6" s="22">
        <v>1</v>
      </c>
      <c r="B6" s="23" t="s">
        <v>26</v>
      </c>
      <c r="C6" s="24">
        <f>SUM(C7:C8)</f>
        <v>3650813.928000001</v>
      </c>
      <c r="D6" s="25">
        <f>SUM(E6:Q6)</f>
        <v>27.00633751431387</v>
      </c>
      <c r="E6" s="26">
        <f>(E7*9416.5+E8*1848.8)/(9416.5+1848.8)</f>
        <v>3.52</v>
      </c>
      <c r="F6" s="26">
        <f aca="true" t="shared" si="0" ref="F6:P6">(F7*9416.5+F8*1848.8)/(9416.5+1848.8)</f>
        <v>1.7599765652046553</v>
      </c>
      <c r="G6" s="26">
        <f t="shared" si="0"/>
        <v>2.42268958660666</v>
      </c>
      <c r="H6" s="26">
        <f t="shared" si="0"/>
        <v>0.7900000000000001</v>
      </c>
      <c r="I6" s="26">
        <f t="shared" si="0"/>
        <v>2.6831921919522785</v>
      </c>
      <c r="J6" s="26">
        <f t="shared" si="0"/>
        <v>1.1000000000000003</v>
      </c>
      <c r="K6" s="26">
        <f t="shared" si="0"/>
        <v>7.49</v>
      </c>
      <c r="L6" s="26">
        <f t="shared" si="0"/>
        <v>0</v>
      </c>
      <c r="M6" s="27">
        <f t="shared" si="0"/>
        <v>0</v>
      </c>
      <c r="N6" s="26">
        <f t="shared" si="0"/>
        <v>2.3404791705502737</v>
      </c>
      <c r="O6" s="26">
        <f t="shared" si="0"/>
        <v>1.83</v>
      </c>
      <c r="P6" s="26">
        <f t="shared" si="0"/>
        <v>0.38000000000000006</v>
      </c>
      <c r="Q6" s="26">
        <v>2.69</v>
      </c>
      <c r="R6" s="25">
        <v>0.75</v>
      </c>
      <c r="S6" s="28" t="s">
        <v>27</v>
      </c>
      <c r="T6" s="29">
        <f>T7+T8</f>
        <v>11265.3</v>
      </c>
      <c r="U6"/>
      <c r="V6"/>
      <c r="W6" s="30"/>
      <c r="X6" s="30"/>
      <c r="Y6"/>
      <c r="Z6"/>
      <c r="AA6"/>
      <c r="AB6"/>
      <c r="AC6"/>
      <c r="AD6"/>
    </row>
    <row r="7" spans="1:30" ht="15.75" customHeight="1">
      <c r="A7" s="31" t="s">
        <v>28</v>
      </c>
      <c r="B7" s="32" t="s">
        <v>29</v>
      </c>
      <c r="C7" s="33">
        <f>D7*T7*12</f>
        <v>3243042.6000000006</v>
      </c>
      <c r="D7" s="34">
        <f>SUM(E7:Q7)</f>
        <v>28.700000000000003</v>
      </c>
      <c r="E7" s="35">
        <f>2.91+0.4+0.21</f>
        <v>3.52</v>
      </c>
      <c r="F7" s="35">
        <f>1.95+0.13</f>
        <v>2.08</v>
      </c>
      <c r="G7" s="35">
        <v>2.81</v>
      </c>
      <c r="H7" s="35">
        <v>0.79</v>
      </c>
      <c r="I7" s="35">
        <v>3.21</v>
      </c>
      <c r="J7" s="35">
        <v>1.1</v>
      </c>
      <c r="K7" s="35">
        <f>3.08+1.88+0.5+0.73+1.3</f>
        <v>7.489999999999999</v>
      </c>
      <c r="L7" s="35">
        <v>0</v>
      </c>
      <c r="M7" s="36"/>
      <c r="N7" s="35">
        <v>2.8</v>
      </c>
      <c r="O7" s="35">
        <v>1.83</v>
      </c>
      <c r="P7" s="35">
        <v>0.38</v>
      </c>
      <c r="Q7" s="35">
        <v>2.69</v>
      </c>
      <c r="R7" s="29">
        <v>0.75</v>
      </c>
      <c r="S7" s="37" t="s">
        <v>27</v>
      </c>
      <c r="T7" s="38">
        <v>9416.5</v>
      </c>
      <c r="U7"/>
      <c r="V7"/>
      <c r="W7"/>
      <c r="X7"/>
      <c r="Y7"/>
      <c r="Z7"/>
      <c r="AA7"/>
      <c r="AB7"/>
      <c r="AC7"/>
      <c r="AD7"/>
    </row>
    <row r="8" spans="1:30" ht="28.5" customHeight="1">
      <c r="A8" s="29" t="s">
        <v>30</v>
      </c>
      <c r="B8" s="32" t="s">
        <v>31</v>
      </c>
      <c r="C8" s="33">
        <f>D8*T8*12</f>
        <v>407771.32800000004</v>
      </c>
      <c r="D8" s="34">
        <f>SUM(E8:Q8)</f>
        <v>18.380000000000003</v>
      </c>
      <c r="E8" s="35">
        <f>E7</f>
        <v>3.52</v>
      </c>
      <c r="F8" s="35">
        <f>0.13</f>
        <v>0.13</v>
      </c>
      <c r="G8" s="35">
        <v>0.45</v>
      </c>
      <c r="H8" s="35">
        <v>0.79</v>
      </c>
      <c r="I8" s="35">
        <v>0</v>
      </c>
      <c r="J8" s="35">
        <v>1.1</v>
      </c>
      <c r="K8" s="35">
        <f>K7</f>
        <v>7.489999999999999</v>
      </c>
      <c r="L8" s="35">
        <v>0</v>
      </c>
      <c r="M8" s="36"/>
      <c r="N8" s="35">
        <v>0</v>
      </c>
      <c r="O8" s="35">
        <v>1.83</v>
      </c>
      <c r="P8" s="35">
        <v>0.38</v>
      </c>
      <c r="Q8" s="35">
        <v>2.69</v>
      </c>
      <c r="R8" s="29">
        <v>0</v>
      </c>
      <c r="S8" s="37" t="s">
        <v>27</v>
      </c>
      <c r="T8" s="39">
        <v>1848.8</v>
      </c>
      <c r="U8" s="4" t="s">
        <v>1</v>
      </c>
      <c r="V8" s="66" t="s">
        <v>32</v>
      </c>
      <c r="W8" s="66"/>
      <c r="X8" s="66"/>
      <c r="Y8" s="66" t="s">
        <v>33</v>
      </c>
      <c r="Z8" s="66"/>
      <c r="AA8" s="66"/>
      <c r="AB8" s="66" t="s">
        <v>34</v>
      </c>
      <c r="AC8" s="66"/>
      <c r="AD8" s="66"/>
    </row>
    <row r="9" spans="21:30" ht="16.5" customHeight="1">
      <c r="U9" s="4"/>
      <c r="V9" s="40" t="s">
        <v>35</v>
      </c>
      <c r="W9" s="40" t="s">
        <v>36</v>
      </c>
      <c r="X9" s="40" t="s">
        <v>37</v>
      </c>
      <c r="Y9" s="40" t="s">
        <v>35</v>
      </c>
      <c r="Z9" s="40" t="s">
        <v>36</v>
      </c>
      <c r="AA9" s="40" t="s">
        <v>37</v>
      </c>
      <c r="AB9" s="40" t="s">
        <v>35</v>
      </c>
      <c r="AC9" s="40" t="s">
        <v>36</v>
      </c>
      <c r="AD9" s="40" t="s">
        <v>37</v>
      </c>
    </row>
    <row r="10" spans="4:30" ht="12.75" thickBot="1">
      <c r="D10" s="1" t="s">
        <v>38</v>
      </c>
      <c r="U10" s="41">
        <v>1</v>
      </c>
      <c r="V10" s="42">
        <v>2</v>
      </c>
      <c r="W10" s="42">
        <v>3</v>
      </c>
      <c r="X10" s="42">
        <v>4</v>
      </c>
      <c r="Y10" s="42">
        <v>5</v>
      </c>
      <c r="Z10" s="42">
        <v>6</v>
      </c>
      <c r="AA10" s="42">
        <v>7</v>
      </c>
      <c r="AB10" s="42">
        <v>8</v>
      </c>
      <c r="AC10" s="42">
        <v>9</v>
      </c>
      <c r="AD10" s="42">
        <v>10</v>
      </c>
    </row>
    <row r="11" spans="21:30" ht="12.75" thickBot="1">
      <c r="U11" s="43" t="s">
        <v>39</v>
      </c>
      <c r="V11" s="44">
        <v>26.04</v>
      </c>
      <c r="W11" s="45">
        <f>D6</f>
        <v>27.00633751431387</v>
      </c>
      <c r="X11" s="46">
        <f>W11/V11*100</f>
        <v>103.71097355727292</v>
      </c>
      <c r="Y11" s="44">
        <v>26.86</v>
      </c>
      <c r="Z11" s="45">
        <f>D7</f>
        <v>28.700000000000003</v>
      </c>
      <c r="AA11" s="46">
        <f>Z11/Y11*100</f>
        <v>106.85033507073717</v>
      </c>
      <c r="AB11" s="44">
        <v>21.94</v>
      </c>
      <c r="AC11" s="45">
        <f>D8</f>
        <v>18.380000000000003</v>
      </c>
      <c r="AD11" s="47">
        <f>AC11/AB11*100</f>
        <v>83.7739288969918</v>
      </c>
    </row>
    <row r="12" spans="2:30" ht="24" thickBot="1">
      <c r="B12" s="48" t="s">
        <v>40</v>
      </c>
      <c r="U12" s="49" t="s">
        <v>41</v>
      </c>
      <c r="V12" s="50"/>
      <c r="W12" s="50"/>
      <c r="X12" s="50"/>
      <c r="Y12" s="50">
        <v>26.86</v>
      </c>
      <c r="Z12" s="50">
        <v>29.09</v>
      </c>
      <c r="AA12" s="51">
        <f>Z12/Y12*100</f>
        <v>108.30230826507818</v>
      </c>
      <c r="AB12" s="52"/>
      <c r="AC12" s="53"/>
      <c r="AD12" s="53"/>
    </row>
    <row r="13" spans="2:22" ht="24" customHeight="1">
      <c r="B13" s="54" t="s">
        <v>11</v>
      </c>
      <c r="C13" s="67" t="s">
        <v>42</v>
      </c>
      <c r="D13" s="67"/>
      <c r="E13" s="67"/>
      <c r="F13" s="67"/>
      <c r="G13" s="67"/>
      <c r="V13" s="1" t="s">
        <v>43</v>
      </c>
    </row>
    <row r="14" spans="2:17" ht="18" customHeight="1">
      <c r="B14" s="54" t="s">
        <v>13</v>
      </c>
      <c r="C14" s="67" t="s">
        <v>44</v>
      </c>
      <c r="D14" s="67"/>
      <c r="E14" s="67"/>
      <c r="F14" s="67"/>
      <c r="G14" s="67"/>
      <c r="K14" s="1" t="s">
        <v>45</v>
      </c>
      <c r="Q14" s="1" t="s">
        <v>46</v>
      </c>
    </row>
    <row r="15" spans="2:7" ht="15" customHeight="1">
      <c r="B15" s="54" t="s">
        <v>16</v>
      </c>
      <c r="C15" s="67" t="s">
        <v>47</v>
      </c>
      <c r="D15" s="67"/>
      <c r="E15" s="67"/>
      <c r="F15" s="67"/>
      <c r="G15" s="67"/>
    </row>
    <row r="16" spans="2:17" ht="12">
      <c r="B16" s="54" t="s">
        <v>18</v>
      </c>
      <c r="C16" s="67" t="s">
        <v>48</v>
      </c>
      <c r="D16" s="67"/>
      <c r="E16" s="67"/>
      <c r="F16" s="67"/>
      <c r="G16" s="67"/>
      <c r="K16" s="1" t="s">
        <v>49</v>
      </c>
      <c r="Q16" s="1" t="s">
        <v>50</v>
      </c>
    </row>
    <row r="17" spans="2:7" ht="15.75" customHeight="1">
      <c r="B17" s="54" t="s">
        <v>21</v>
      </c>
      <c r="C17" s="67" t="s">
        <v>51</v>
      </c>
      <c r="D17" s="67"/>
      <c r="E17" s="67"/>
      <c r="F17" s="67"/>
      <c r="G17" s="67"/>
    </row>
    <row r="18" spans="2:17" ht="27" customHeight="1">
      <c r="B18" s="55" t="s">
        <v>52</v>
      </c>
      <c r="C18" s="67" t="s">
        <v>53</v>
      </c>
      <c r="D18" s="67"/>
      <c r="E18" s="67"/>
      <c r="F18" s="67"/>
      <c r="G18" s="67"/>
      <c r="K18" s="1" t="s">
        <v>54</v>
      </c>
      <c r="Q18" s="1" t="s">
        <v>55</v>
      </c>
    </row>
    <row r="19" spans="2:7" ht="18" customHeight="1">
      <c r="B19" s="68" t="s">
        <v>17</v>
      </c>
      <c r="C19" s="69"/>
      <c r="D19" s="69"/>
      <c r="E19" s="69"/>
      <c r="F19" s="69"/>
      <c r="G19" s="70"/>
    </row>
    <row r="20" spans="2:7" ht="15" customHeight="1">
      <c r="B20" s="29" t="s">
        <v>56</v>
      </c>
      <c r="C20" s="64" t="s">
        <v>57</v>
      </c>
      <c r="D20" s="64"/>
      <c r="E20" s="64"/>
      <c r="F20" s="64"/>
      <c r="G20" s="64"/>
    </row>
    <row r="24" ht="24" customHeight="1"/>
    <row r="25" spans="5:11" ht="12">
      <c r="E25" s="56"/>
      <c r="F25" s="56"/>
      <c r="G25" s="57"/>
      <c r="H25" s="57"/>
      <c r="I25" s="57"/>
      <c r="J25" s="57"/>
      <c r="K25" s="56"/>
    </row>
  </sheetData>
  <sheetProtection/>
  <mergeCells count="20">
    <mergeCell ref="AB8:AD8"/>
    <mergeCell ref="C13:G13"/>
    <mergeCell ref="C14:G14"/>
    <mergeCell ref="C15:G15"/>
    <mergeCell ref="C20:G20"/>
    <mergeCell ref="V3:W3"/>
    <mergeCell ref="V8:X8"/>
    <mergeCell ref="Y8:AA8"/>
    <mergeCell ref="C16:G16"/>
    <mergeCell ref="C17:G17"/>
    <mergeCell ref="C18:G18"/>
    <mergeCell ref="B19:G19"/>
    <mergeCell ref="A2:A4"/>
    <mergeCell ref="B2:B4"/>
    <mergeCell ref="D2:S2"/>
    <mergeCell ref="C3:C4"/>
    <mergeCell ref="D3:D4"/>
    <mergeCell ref="E3:Q3"/>
    <mergeCell ref="R3:R4"/>
    <mergeCell ref="S3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Olga</cp:lastModifiedBy>
  <dcterms:created xsi:type="dcterms:W3CDTF">2011-01-19T13:36:45Z</dcterms:created>
  <dcterms:modified xsi:type="dcterms:W3CDTF">2011-01-24T09:01:08Z</dcterms:modified>
  <cp:category/>
  <cp:version/>
  <cp:contentType/>
  <cp:contentStatus/>
</cp:coreProperties>
</file>